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D23" i="1" l="1"/>
  <c r="D20" i="1"/>
  <c r="D21" i="1"/>
  <c r="D22" i="1"/>
  <c r="D28" i="1"/>
  <c r="D12" i="1"/>
  <c r="D13" i="1"/>
  <c r="D24" i="1"/>
  <c r="D27" i="1"/>
  <c r="D40" i="1"/>
  <c r="D41" i="1"/>
  <c r="D42" i="1"/>
  <c r="D43" i="1"/>
  <c r="D46" i="1"/>
  <c r="D49" i="1"/>
  <c r="D50" i="1"/>
  <c r="D51" i="1"/>
  <c r="D52" i="1"/>
  <c r="D29" i="1"/>
  <c r="D30" i="1"/>
  <c r="D31" i="1"/>
  <c r="D32" i="1"/>
  <c r="D33" i="1"/>
  <c r="D34" i="1"/>
  <c r="D16" i="1"/>
  <c r="D17" i="1"/>
  <c r="D18" i="1"/>
  <c r="D19" i="1"/>
  <c r="D11" i="1"/>
  <c r="D10" i="1"/>
  <c r="D9" i="1"/>
  <c r="D8" i="1"/>
  <c r="D5" i="1"/>
  <c r="D55" i="1"/>
</calcChain>
</file>

<file path=xl/sharedStrings.xml><?xml version="1.0" encoding="utf-8"?>
<sst xmlns="http://schemas.openxmlformats.org/spreadsheetml/2006/main" count="65" uniqueCount="54">
  <si>
    <t>Фотосессия на территории базы (1 час)</t>
  </si>
  <si>
    <t>Аренда рыболовного снаряжения</t>
  </si>
  <si>
    <t>Размещение на базе центра:</t>
  </si>
  <si>
    <t>Аренда дома</t>
  </si>
  <si>
    <t>Эскурсия, чаепитие, съемка на собственную камеру</t>
  </si>
  <si>
    <t xml:space="preserve">3 км </t>
  </si>
  <si>
    <t>5 км</t>
  </si>
  <si>
    <t>10 км</t>
  </si>
  <si>
    <t>Цена</t>
  </si>
  <si>
    <t>Кол-во</t>
  </si>
  <si>
    <t>Сумма</t>
  </si>
  <si>
    <t>Услуга</t>
  </si>
  <si>
    <t xml:space="preserve">Туры до 50 км </t>
  </si>
  <si>
    <t>1 человек</t>
  </si>
  <si>
    <t>2 человека</t>
  </si>
  <si>
    <t>3 человека</t>
  </si>
  <si>
    <t>Км</t>
  </si>
  <si>
    <t>от 4 человек</t>
  </si>
  <si>
    <t>Остановки во время похода:</t>
  </si>
  <si>
    <t>Кол-во(человек)</t>
  </si>
  <si>
    <t>Туры от 50 км</t>
  </si>
  <si>
    <t>1-2 человека</t>
  </si>
  <si>
    <t>3-4 человека</t>
  </si>
  <si>
    <t>4-6 человек</t>
  </si>
  <si>
    <t>от 6 человек</t>
  </si>
  <si>
    <t>Столбец1</t>
  </si>
  <si>
    <t>Столбец2</t>
  </si>
  <si>
    <t>Столбец3</t>
  </si>
  <si>
    <t>Столбец4</t>
  </si>
  <si>
    <t>Обед приготовленный поваром</t>
  </si>
  <si>
    <t>Рыбалка( с человека)</t>
  </si>
  <si>
    <t>по договоренности</t>
  </si>
  <si>
    <t>Итого</t>
  </si>
  <si>
    <t>500 м</t>
  </si>
  <si>
    <t xml:space="preserve">Экспедиционные туры расчитываются индивидуально(в конце прайса), в зависимости от стоимости тура и количества человек рассчитывается ваша скидка. </t>
  </si>
  <si>
    <t>Аренда русской бани (минимум 2 часа, до 6 человек)</t>
  </si>
  <si>
    <t xml:space="preserve">Аренда зоны барбекю </t>
  </si>
  <si>
    <t>Аренда мангала</t>
  </si>
  <si>
    <t>Аренда беседки</t>
  </si>
  <si>
    <t>Прайс 2017 с понедельника по четверг (кроме праздников) скидка 10%</t>
  </si>
  <si>
    <t>25 км (с обедом)</t>
  </si>
  <si>
    <t>40 км (с обедом)</t>
  </si>
  <si>
    <t>Путешествие на собачьей упряжке в сопровождении инструктора</t>
  </si>
  <si>
    <t>Внимание!!!! Экспедиционные туры проводятся при обязательной подготовкой участников, подготовка проводится от 2 до 4 дней в зависимости от протяжонности тура.</t>
  </si>
  <si>
    <t>Одноместное Размещение (номер с полутороспальной кроватью)</t>
  </si>
  <si>
    <t>Двухместное Размещение (номер с полутороспальной кроватью)</t>
  </si>
  <si>
    <t>Дополнительное место в комнате с полутороспальной кроватью</t>
  </si>
  <si>
    <t>Прокат снегохода (30мин)</t>
  </si>
  <si>
    <t>Прокат квадроцикла (30мин)</t>
  </si>
  <si>
    <t>Стрельба из пневматической винтовки по мешеням (1 выстрел)</t>
  </si>
  <si>
    <t>Фотосессия с выездом от</t>
  </si>
  <si>
    <t>Доставка к месту рыбалки  (до 5км)</t>
  </si>
  <si>
    <t xml:space="preserve">Прогулка с собакой в сопровождении инструктора (1 час от 4-х человек) </t>
  </si>
  <si>
    <t>Трансфер Барнаул-Алтайский центр ездового спорта (от 2-х человек) в одну сторону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</si>
</sst>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28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1" applyAlignment="1">
      <alignment horizontal="center" vertical="center"/>
    </xf>
    <xf numFmtId="164" fontId="2" fillId="2" borderId="1" xfId="1" applyNumberFormat="1" applyAlignment="1">
      <alignment horizontal="center" vertical="center"/>
    </xf>
    <xf numFmtId="0" fontId="1" fillId="3" borderId="0" xfId="2" applyAlignment="1">
      <alignment horizontal="center" vertical="center"/>
    </xf>
    <xf numFmtId="164" fontId="1" fillId="3" borderId="0" xfId="2" applyNumberFormat="1" applyAlignment="1">
      <alignment horizontal="center" vertical="center"/>
    </xf>
    <xf numFmtId="0" fontId="1" fillId="3" borderId="0" xfId="2" applyAlignment="1">
      <alignment horizontal="center" vertical="center" wrapText="1"/>
    </xf>
    <xf numFmtId="164" fontId="1" fillId="3" borderId="0" xfId="2" applyNumberFormat="1" applyAlignment="1">
      <alignment horizontal="center" vertical="center" wrapText="1"/>
    </xf>
    <xf numFmtId="0" fontId="1" fillId="3" borderId="0" xfId="2" applyNumberFormat="1" applyAlignment="1">
      <alignment horizontal="center" vertical="center" wrapText="1"/>
    </xf>
    <xf numFmtId="0" fontId="5" fillId="4" borderId="0" xfId="3" applyFont="1" applyAlignment="1">
      <alignment horizontal="center" vertical="center" wrapText="1"/>
    </xf>
    <xf numFmtId="0" fontId="3" fillId="4" borderId="0" xfId="3" applyAlignment="1">
      <alignment horizontal="center" vertical="center" wrapText="1"/>
    </xf>
  </cellXfs>
  <cellStyles count="4">
    <cellStyle name="20% - Акцент1" xfId="2" builtinId="30"/>
    <cellStyle name="60% - Акцент2" xfId="3" builtinId="36"/>
    <cellStyle name="Вывод" xfId="1" builtinId="21"/>
    <cellStyle name="Обычный" xfId="0" builtinId="0"/>
  </cellStyles>
  <dxfs count="38">
    <dxf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#,##0.00\ &quot;₽&quot;"/>
      <alignment horizontal="center" vertical="center" textRotation="0" wrapText="1" indent="0" justifyLastLine="0" shrinkToFit="0" readingOrder="0"/>
    </dxf>
    <dxf>
      <numFmt numFmtId="164" formatCode="#,##0.00\ &quot;₽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164" formatCode="#,##0.00\ &quot;₽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164" formatCode="#,##0.00\ &quot;₽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4:D5" totalsRowShown="0" headerRowDxfId="37" dataDxfId="36">
  <autoFilter ref="A4:D5"/>
  <tableColumns count="4">
    <tableColumn id="1" name="Услуга" dataDxfId="35"/>
    <tableColumn id="2" name="Цена" dataDxfId="34"/>
    <tableColumn id="3" name="Кол-во" dataDxfId="33"/>
    <tableColumn id="4" name="Сумма" dataDxfId="32">
      <calculatedColumnFormula>B5*C5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5:D24" totalsRowShown="0" headerRowDxfId="31" dataDxfId="30">
  <autoFilter ref="A15:D24"/>
  <tableColumns count="4">
    <tableColumn id="1" name="Столбец1" dataDxfId="29"/>
    <tableColumn id="2" name="Столбец2" dataDxfId="28"/>
    <tableColumn id="3" name="Столбец3" dataDxfId="27"/>
    <tableColumn id="4" name="Столбец4" dataDxfId="26">
      <calculatedColumnFormula>B16*C16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26:D34" totalsRowShown="0" headerRowDxfId="25" dataDxfId="24">
  <autoFilter ref="A26:D34"/>
  <tableColumns count="4">
    <tableColumn id="1" name="Столбец1" dataDxfId="23"/>
    <tableColumn id="2" name="Столбец2" dataDxfId="22"/>
    <tableColumn id="3" name="Столбец3" dataDxfId="21"/>
    <tableColumn id="4" name="Столбец4" dataDxfId="20">
      <calculatedColumnFormula>B27*C27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A39:D55" totalsRowShown="0" headerRowDxfId="19" dataDxfId="18">
  <autoFilter ref="A39:D55"/>
  <tableColumns count="4">
    <tableColumn id="1" name="Туры до 50 км " dataDxfId="17"/>
    <tableColumn id="2" name="Цена" dataDxfId="16"/>
    <tableColumn id="3" name="Км" dataDxfId="15"/>
    <tableColumn id="4" name="Сумма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A9:D11" headerRowCount="0" totalsRowShown="0" headerRowDxfId="13" dataDxfId="12">
  <tableColumns count="4">
    <tableColumn id="1" name="Малый круг 500 метров" headerRowDxfId="11" dataDxfId="10" totalsRowDxfId="9"/>
    <tableColumn id="2" name="500,00 ₽" headerRowDxfId="8" dataDxfId="7" totalsRowDxfId="6"/>
    <tableColumn id="3" name="Столбец1" headerRowDxfId="5" dataDxfId="4" totalsRowDxfId="3"/>
    <tableColumn id="4" name="2 500,00 ₽" headerRowDxfId="2" dataDxfId="1" totalsRowDxfId="0">
      <calculatedColumnFormula>B9*C9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10" zoomScaleNormal="100" workbookViewId="0">
      <selection activeCell="A23" sqref="A23"/>
    </sheetView>
  </sheetViews>
  <sheetFormatPr defaultRowHeight="15" x14ac:dyDescent="0.25"/>
  <cols>
    <col min="1" max="1" width="45.7109375" customWidth="1"/>
    <col min="2" max="2" width="34.85546875" customWidth="1"/>
    <col min="3" max="3" width="42.7109375" customWidth="1"/>
    <col min="4" max="4" width="24.5703125" customWidth="1"/>
  </cols>
  <sheetData>
    <row r="1" spans="1:4" x14ac:dyDescent="0.25">
      <c r="A1" s="15" t="s">
        <v>39</v>
      </c>
      <c r="B1" s="16"/>
      <c r="C1" s="16"/>
      <c r="D1" s="16"/>
    </row>
    <row r="2" spans="1:4" ht="77.25" customHeight="1" x14ac:dyDescent="0.25">
      <c r="A2" s="16"/>
      <c r="B2" s="16"/>
      <c r="C2" s="16"/>
      <c r="D2" s="16"/>
    </row>
    <row r="3" spans="1:4" x14ac:dyDescent="0.25">
      <c r="A3" s="3"/>
      <c r="B3" s="3"/>
      <c r="C3" s="3"/>
      <c r="D3" s="3"/>
    </row>
    <row r="4" spans="1:4" ht="18.75" x14ac:dyDescent="0.25">
      <c r="A4" s="7" t="s">
        <v>11</v>
      </c>
      <c r="B4" s="7" t="s">
        <v>8</v>
      </c>
      <c r="C4" s="7" t="s">
        <v>9</v>
      </c>
      <c r="D4" s="7" t="s">
        <v>10</v>
      </c>
    </row>
    <row r="5" spans="1:4" ht="30" x14ac:dyDescent="0.25">
      <c r="A5" s="1" t="s">
        <v>4</v>
      </c>
      <c r="B5" s="2">
        <v>250</v>
      </c>
      <c r="C5" s="6"/>
      <c r="D5" s="4">
        <f>B5*C5</f>
        <v>0</v>
      </c>
    </row>
    <row r="6" spans="1:4" x14ac:dyDescent="0.25">
      <c r="A6" s="1"/>
      <c r="B6" s="2"/>
      <c r="C6" s="6"/>
      <c r="D6" s="4"/>
    </row>
    <row r="7" spans="1:4" ht="32.25" customHeight="1" x14ac:dyDescent="0.25">
      <c r="A7" s="15" t="s">
        <v>42</v>
      </c>
      <c r="B7" s="16"/>
      <c r="C7" s="16"/>
      <c r="D7" s="16"/>
    </row>
    <row r="8" spans="1:4" ht="78.75" customHeight="1" x14ac:dyDescent="0.25">
      <c r="A8" s="10" t="s">
        <v>33</v>
      </c>
      <c r="B8" s="11">
        <v>500</v>
      </c>
      <c r="C8" s="10"/>
      <c r="D8" s="11">
        <f t="shared" ref="D8:D34" si="0">B8*C8</f>
        <v>0</v>
      </c>
    </row>
    <row r="9" spans="1:4" x14ac:dyDescent="0.25">
      <c r="A9" s="1" t="s">
        <v>5</v>
      </c>
      <c r="B9" s="2">
        <v>3000</v>
      </c>
      <c r="C9" s="5"/>
      <c r="D9" s="4">
        <f t="shared" si="0"/>
        <v>0</v>
      </c>
    </row>
    <row r="10" spans="1:4" x14ac:dyDescent="0.25">
      <c r="A10" s="12" t="s">
        <v>6</v>
      </c>
      <c r="B10" s="13">
        <v>4000</v>
      </c>
      <c r="C10" s="14"/>
      <c r="D10" s="11">
        <f t="shared" si="0"/>
        <v>0</v>
      </c>
    </row>
    <row r="11" spans="1:4" x14ac:dyDescent="0.25">
      <c r="A11" s="1" t="s">
        <v>7</v>
      </c>
      <c r="B11" s="2">
        <v>8000</v>
      </c>
      <c r="C11" s="5"/>
      <c r="D11" s="4">
        <f t="shared" si="0"/>
        <v>0</v>
      </c>
    </row>
    <row r="12" spans="1:4" x14ac:dyDescent="0.25">
      <c r="A12" s="1" t="s">
        <v>40</v>
      </c>
      <c r="B12" s="2">
        <v>14000</v>
      </c>
      <c r="C12" s="5"/>
      <c r="D12" s="4">
        <f t="shared" si="0"/>
        <v>0</v>
      </c>
    </row>
    <row r="13" spans="1:4" x14ac:dyDescent="0.25">
      <c r="A13" s="1" t="s">
        <v>41</v>
      </c>
      <c r="B13" s="2">
        <v>25000</v>
      </c>
      <c r="C13" s="5"/>
      <c r="D13" s="4">
        <f t="shared" ref="D13" si="1">B13*C13</f>
        <v>0</v>
      </c>
    </row>
    <row r="14" spans="1:4" ht="141" customHeight="1" x14ac:dyDescent="0.25">
      <c r="A14" s="15" t="s">
        <v>34</v>
      </c>
      <c r="B14" s="16"/>
      <c r="C14" s="16"/>
      <c r="D14" s="16"/>
    </row>
    <row r="15" spans="1:4" ht="26.25" hidden="1" customHeight="1" x14ac:dyDescent="0.25">
      <c r="A15" s="1" t="s">
        <v>25</v>
      </c>
      <c r="B15" s="2" t="s">
        <v>26</v>
      </c>
      <c r="C15" s="5" t="s">
        <v>27</v>
      </c>
      <c r="D15" s="4" t="s">
        <v>28</v>
      </c>
    </row>
    <row r="16" spans="1:4" ht="45" customHeight="1" x14ac:dyDescent="0.25">
      <c r="A16" s="1" t="s">
        <v>52</v>
      </c>
      <c r="B16" s="2">
        <v>1000</v>
      </c>
      <c r="C16" s="5"/>
      <c r="D16" s="4">
        <f t="shared" si="0"/>
        <v>0</v>
      </c>
    </row>
    <row r="17" spans="1:4" ht="33" customHeight="1" x14ac:dyDescent="0.25">
      <c r="A17" s="1" t="s">
        <v>0</v>
      </c>
      <c r="B17" s="2">
        <v>2500</v>
      </c>
      <c r="C17" s="5"/>
      <c r="D17" s="4">
        <f t="shared" si="0"/>
        <v>0</v>
      </c>
    </row>
    <row r="18" spans="1:4" ht="28.5" customHeight="1" x14ac:dyDescent="0.25">
      <c r="A18" s="1" t="s">
        <v>50</v>
      </c>
      <c r="B18" s="2">
        <v>3000</v>
      </c>
      <c r="C18" s="5"/>
      <c r="D18" s="4">
        <f t="shared" si="0"/>
        <v>0</v>
      </c>
    </row>
    <row r="19" spans="1:4" ht="43.5" customHeight="1" x14ac:dyDescent="0.25">
      <c r="A19" s="1" t="s">
        <v>1</v>
      </c>
      <c r="B19" s="2">
        <v>500</v>
      </c>
      <c r="C19" s="5"/>
      <c r="D19" s="4">
        <f t="shared" si="0"/>
        <v>0</v>
      </c>
    </row>
    <row r="20" spans="1:4" ht="43.5" customHeight="1" x14ac:dyDescent="0.25">
      <c r="A20" s="1" t="s">
        <v>47</v>
      </c>
      <c r="B20" s="2">
        <v>2000</v>
      </c>
      <c r="C20" s="5"/>
      <c r="D20" s="4">
        <f>B20*C20</f>
        <v>0</v>
      </c>
    </row>
    <row r="21" spans="1:4" ht="43.5" customHeight="1" x14ac:dyDescent="0.25">
      <c r="A21" s="1" t="s">
        <v>48</v>
      </c>
      <c r="B21" s="2">
        <v>1000</v>
      </c>
      <c r="C21" s="5"/>
      <c r="D21" s="4">
        <f>B21*C21</f>
        <v>0</v>
      </c>
    </row>
    <row r="22" spans="1:4" ht="43.5" customHeight="1" x14ac:dyDescent="0.25">
      <c r="A22" s="1" t="s">
        <v>49</v>
      </c>
      <c r="B22" s="2">
        <v>10</v>
      </c>
      <c r="C22" s="5"/>
      <c r="D22" s="4">
        <f>B22*C22</f>
        <v>0</v>
      </c>
    </row>
    <row r="23" spans="1:4" ht="43.5" customHeight="1" x14ac:dyDescent="0.25">
      <c r="A23" s="1" t="s">
        <v>53</v>
      </c>
      <c r="B23" s="2">
        <v>600</v>
      </c>
      <c r="C23" s="5"/>
      <c r="D23" s="4">
        <f>B23*C23</f>
        <v>0</v>
      </c>
    </row>
    <row r="24" spans="1:4" ht="35.25" customHeight="1" x14ac:dyDescent="0.25">
      <c r="A24" s="1" t="s">
        <v>51</v>
      </c>
      <c r="B24" s="2">
        <v>500</v>
      </c>
      <c r="C24" s="5"/>
      <c r="D24" s="4">
        <f t="shared" si="0"/>
        <v>0</v>
      </c>
    </row>
    <row r="25" spans="1:4" ht="41.25" customHeight="1" x14ac:dyDescent="0.25">
      <c r="A25" s="15" t="s">
        <v>2</v>
      </c>
      <c r="B25" s="16"/>
      <c r="C25" s="16"/>
      <c r="D25" s="16"/>
    </row>
    <row r="26" spans="1:4" hidden="1" x14ac:dyDescent="0.25">
      <c r="A26" s="1" t="s">
        <v>25</v>
      </c>
      <c r="B26" s="2" t="s">
        <v>26</v>
      </c>
      <c r="C26" s="6" t="s">
        <v>27</v>
      </c>
      <c r="D26" s="4" t="s">
        <v>28</v>
      </c>
    </row>
    <row r="27" spans="1:4" ht="30" x14ac:dyDescent="0.25">
      <c r="A27" s="1" t="s">
        <v>44</v>
      </c>
      <c r="B27" s="2">
        <v>1500</v>
      </c>
      <c r="C27" s="6"/>
      <c r="D27" s="4">
        <f t="shared" si="0"/>
        <v>0</v>
      </c>
    </row>
    <row r="28" spans="1:4" ht="30" x14ac:dyDescent="0.25">
      <c r="A28" s="1" t="s">
        <v>45</v>
      </c>
      <c r="B28" s="2">
        <v>1900</v>
      </c>
      <c r="C28" s="6"/>
      <c r="D28" s="4">
        <f t="shared" ref="D28" si="2">B28*C28</f>
        <v>0</v>
      </c>
    </row>
    <row r="29" spans="1:4" ht="30" x14ac:dyDescent="0.25">
      <c r="A29" s="1" t="s">
        <v>46</v>
      </c>
      <c r="B29" s="2">
        <v>400</v>
      </c>
      <c r="C29" s="6"/>
      <c r="D29" s="4">
        <f t="shared" si="0"/>
        <v>0</v>
      </c>
    </row>
    <row r="30" spans="1:4" ht="64.5" customHeight="1" x14ac:dyDescent="0.25">
      <c r="A30" s="1" t="s">
        <v>35</v>
      </c>
      <c r="B30" s="2">
        <v>1000</v>
      </c>
      <c r="C30" s="6"/>
      <c r="D30" s="4">
        <f>B30*C30</f>
        <v>0</v>
      </c>
    </row>
    <row r="31" spans="1:4" ht="15" customHeight="1" x14ac:dyDescent="0.25">
      <c r="A31" s="1" t="s">
        <v>37</v>
      </c>
      <c r="B31" s="2">
        <v>200</v>
      </c>
      <c r="C31" s="6"/>
      <c r="D31" s="4">
        <f>B31*C31</f>
        <v>0</v>
      </c>
    </row>
    <row r="32" spans="1:4" ht="58.5" customHeight="1" x14ac:dyDescent="0.25">
      <c r="A32" s="1" t="s">
        <v>36</v>
      </c>
      <c r="B32" s="2">
        <v>500</v>
      </c>
      <c r="C32" s="6"/>
      <c r="D32" s="4">
        <f>B32*C32</f>
        <v>0</v>
      </c>
    </row>
    <row r="33" spans="1:4" ht="58.5" customHeight="1" x14ac:dyDescent="0.25">
      <c r="A33" s="1" t="s">
        <v>38</v>
      </c>
      <c r="B33" s="2">
        <v>500</v>
      </c>
      <c r="C33" s="6"/>
      <c r="D33" s="4">
        <f>B33*C33</f>
        <v>0</v>
      </c>
    </row>
    <row r="34" spans="1:4" x14ac:dyDescent="0.25">
      <c r="A34" s="1" t="s">
        <v>3</v>
      </c>
      <c r="B34" s="2">
        <v>15000</v>
      </c>
      <c r="C34" s="6"/>
      <c r="D34" s="4">
        <f t="shared" si="0"/>
        <v>0</v>
      </c>
    </row>
    <row r="35" spans="1:4" ht="58.5" customHeight="1" x14ac:dyDescent="0.25">
      <c r="A35" s="15" t="s">
        <v>43</v>
      </c>
      <c r="B35" s="16"/>
      <c r="C35" s="16"/>
      <c r="D35" s="16"/>
    </row>
    <row r="36" spans="1:4" ht="29.25" customHeight="1" x14ac:dyDescent="0.25">
      <c r="A36" s="16"/>
      <c r="B36" s="16"/>
      <c r="C36" s="16"/>
      <c r="D36" s="16"/>
    </row>
    <row r="37" spans="1:4" ht="24.75" customHeight="1" x14ac:dyDescent="0.25">
      <c r="A37" s="16"/>
      <c r="B37" s="16"/>
      <c r="C37" s="16"/>
      <c r="D37" s="16"/>
    </row>
    <row r="38" spans="1:4" ht="28.5" customHeight="1" x14ac:dyDescent="0.25">
      <c r="A38" s="16"/>
      <c r="B38" s="16"/>
      <c r="C38" s="16"/>
      <c r="D38" s="16"/>
    </row>
    <row r="39" spans="1:4" ht="29.25" customHeight="1" x14ac:dyDescent="0.25">
      <c r="A39" s="1" t="s">
        <v>12</v>
      </c>
      <c r="B39" s="3" t="s">
        <v>8</v>
      </c>
      <c r="C39" s="6" t="s">
        <v>16</v>
      </c>
      <c r="D39" s="3" t="s">
        <v>10</v>
      </c>
    </row>
    <row r="40" spans="1:4" ht="24.75" customHeight="1" x14ac:dyDescent="0.25">
      <c r="A40" s="1" t="s">
        <v>13</v>
      </c>
      <c r="B40" s="4">
        <v>1000</v>
      </c>
      <c r="C40" s="6"/>
      <c r="D40" s="4">
        <f>(B40*C40)-(B40*C40*0.001)</f>
        <v>0</v>
      </c>
    </row>
    <row r="41" spans="1:4" ht="30" customHeight="1" x14ac:dyDescent="0.25">
      <c r="A41" s="1" t="s">
        <v>14</v>
      </c>
      <c r="B41" s="4">
        <v>1000</v>
      </c>
      <c r="C41" s="6"/>
      <c r="D41" s="4">
        <f>(B41*C41)-(B41*C41*0.002)</f>
        <v>0</v>
      </c>
    </row>
    <row r="42" spans="1:4" ht="22.5" customHeight="1" x14ac:dyDescent="0.25">
      <c r="A42" s="1" t="s">
        <v>15</v>
      </c>
      <c r="B42" s="4">
        <v>1000</v>
      </c>
      <c r="C42" s="6"/>
      <c r="D42" s="4">
        <f>(B42*C42)-(B42*C42*0.003)</f>
        <v>0</v>
      </c>
    </row>
    <row r="43" spans="1:4" ht="25.5" customHeight="1" x14ac:dyDescent="0.25">
      <c r="A43" s="1" t="s">
        <v>17</v>
      </c>
      <c r="B43" s="4">
        <v>1000</v>
      </c>
      <c r="C43" s="6"/>
      <c r="D43" s="4">
        <f>(B43*C43)-(B43*C43*0.004)</f>
        <v>0</v>
      </c>
    </row>
    <row r="44" spans="1:4" x14ac:dyDescent="0.25">
      <c r="A44" s="1" t="s">
        <v>18</v>
      </c>
      <c r="B44" s="3"/>
      <c r="C44" s="6" t="s">
        <v>19</v>
      </c>
      <c r="D44" s="4"/>
    </row>
    <row r="45" spans="1:4" ht="20.25" customHeight="1" x14ac:dyDescent="0.25">
      <c r="A45" s="1" t="s">
        <v>29</v>
      </c>
      <c r="B45" s="3" t="s">
        <v>31</v>
      </c>
      <c r="C45" s="6"/>
      <c r="D45" s="4"/>
    </row>
    <row r="46" spans="1:4" ht="30" customHeight="1" x14ac:dyDescent="0.25">
      <c r="A46" s="1" t="s">
        <v>30</v>
      </c>
      <c r="B46" s="3">
        <v>3000</v>
      </c>
      <c r="C46" s="6"/>
      <c r="D46" s="4">
        <f>(B46*C46)-(B46*C46*0.025)</f>
        <v>0</v>
      </c>
    </row>
    <row r="47" spans="1:4" ht="24" customHeight="1" x14ac:dyDescent="0.25">
      <c r="A47" s="3"/>
      <c r="B47" s="3"/>
      <c r="C47" s="6"/>
      <c r="D47" s="4"/>
    </row>
    <row r="48" spans="1:4" ht="21.75" customHeight="1" x14ac:dyDescent="0.25">
      <c r="A48" s="1" t="s">
        <v>20</v>
      </c>
      <c r="B48" s="3" t="s">
        <v>8</v>
      </c>
      <c r="C48" s="6" t="s">
        <v>16</v>
      </c>
      <c r="D48" s="3"/>
    </row>
    <row r="49" spans="1:4" ht="27.75" customHeight="1" x14ac:dyDescent="0.25">
      <c r="A49" s="1" t="s">
        <v>21</v>
      </c>
      <c r="B49" s="4">
        <v>1000</v>
      </c>
      <c r="C49" s="6"/>
      <c r="D49" s="4">
        <f>(B49*C49)-(B49*C49*0.005)</f>
        <v>0</v>
      </c>
    </row>
    <row r="50" spans="1:4" ht="28.5" customHeight="1" x14ac:dyDescent="0.25">
      <c r="A50" s="1" t="s">
        <v>22</v>
      </c>
      <c r="B50" s="4">
        <v>1000</v>
      </c>
      <c r="C50" s="6"/>
      <c r="D50" s="4">
        <f>(B50*C50)-(B50*C50*0.01)</f>
        <v>0</v>
      </c>
    </row>
    <row r="51" spans="1:4" ht="24.75" customHeight="1" x14ac:dyDescent="0.25">
      <c r="A51" s="1" t="s">
        <v>23</v>
      </c>
      <c r="B51" s="4">
        <v>1000</v>
      </c>
      <c r="C51" s="6"/>
      <c r="D51" s="4">
        <f>(B51*C51)-(B51*C51*0.015)</f>
        <v>0</v>
      </c>
    </row>
    <row r="52" spans="1:4" x14ac:dyDescent="0.25">
      <c r="A52" s="1" t="s">
        <v>24</v>
      </c>
      <c r="B52" s="4">
        <v>1000</v>
      </c>
      <c r="C52" s="6"/>
      <c r="D52" s="4">
        <f>(B52*C52)-(B52*C52*0.02)</f>
        <v>0</v>
      </c>
    </row>
    <row r="53" spans="1:4" x14ac:dyDescent="0.25">
      <c r="A53" s="1" t="s">
        <v>18</v>
      </c>
      <c r="B53" s="3"/>
      <c r="C53" s="3"/>
      <c r="D53" s="4"/>
    </row>
    <row r="54" spans="1:4" x14ac:dyDescent="0.25">
      <c r="A54" s="1" t="s">
        <v>29</v>
      </c>
      <c r="B54" s="3" t="s">
        <v>31</v>
      </c>
      <c r="C54" s="3"/>
      <c r="D54" s="3"/>
    </row>
    <row r="55" spans="1:4" x14ac:dyDescent="0.25">
      <c r="A55" s="1"/>
      <c r="B55" s="3"/>
      <c r="C55" s="8" t="s">
        <v>32</v>
      </c>
      <c r="D55" s="9">
        <f>SUM(D40,D41,D42,D43,D46,D49,D50,D51,D52,D27,D29,D30,D31,D32,D33,D34,D16,D17,D18,D19,D24,D11,D10,D9,D8,D5)</f>
        <v>0</v>
      </c>
    </row>
  </sheetData>
  <mergeCells count="5">
    <mergeCell ref="A35:D38"/>
    <mergeCell ref="A14:D14"/>
    <mergeCell ref="A25:D25"/>
    <mergeCell ref="A7:D7"/>
    <mergeCell ref="A1:D2"/>
  </mergeCells>
  <pageMargins left="0.7" right="0.7" top="0.75" bottom="0.75" header="0.3" footer="0.3"/>
  <pageSetup paperSize="9" scale="5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2017-12-07T10:54:22Z</dcterms:modified>
</cp:coreProperties>
</file>